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CO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<sst xmlns="http://schemas.openxmlformats.org/spreadsheetml/2006/main" count="88" uniqueCount="88">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</sst>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4" fontId="4" fillId="2" borderId="1" xfId="21" applyNumberFormat="1" applyFont="1" applyFill="1" applyBorder="1" applyAlignment="1">
      <alignment horizontal="center" vertical="center" wrapText="1"/>
      <protection/>
    </xf>
    <xf numFmtId="0" fontId="4" fillId="2" borderId="1" xfId="21" applyNumberFormat="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164" fontId="4" fillId="0" borderId="3" xfId="2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4" xfId="20" applyNumberFormat="1" applyFont="1" applyFill="1" applyBorder="1" applyProtection="1">
      <protection locked="0"/>
    </xf>
    <xf numFmtId="164" fontId="4" fillId="0" borderId="4" xfId="20" applyNumberFormat="1" applyFont="1" applyFill="1" applyBorder="1" applyProtection="1">
      <protection locked="0"/>
    </xf>
    <xf numFmtId="0" fontId="5" fillId="0" borderId="4" xfId="20" applyNumberFormat="1" applyFont="1" applyFill="1" applyBorder="1" applyProtection="1">
      <protection locked="0"/>
    </xf>
    <xf numFmtId="4" fontId="0" fillId="0" borderId="5" xfId="20" applyNumberFormat="1" applyFont="1" applyBorder="1"/>
    <xf numFmtId="4" fontId="5" fillId="0" borderId="4" xfId="20" applyNumberFormat="1" applyFont="1" applyFill="1" applyBorder="1" applyProtection="1">
      <protection locked="0"/>
    </xf>
    <xf numFmtId="164" fontId="5" fillId="0" borderId="4" xfId="20" applyNumberFormat="1" applyFont="1" applyFill="1" applyBorder="1" applyProtection="1">
      <protection locked="0"/>
    </xf>
    <xf numFmtId="1" fontId="5" fillId="0" borderId="4" xfId="20" applyNumberFormat="1" applyFont="1" applyFill="1" applyBorder="1" applyProtection="1">
      <protection locked="0"/>
    </xf>
    <xf numFmtId="0" fontId="4" fillId="0" borderId="4" xfId="2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left"/>
      <protection/>
    </xf>
    <xf numFmtId="0" fontId="5" fillId="0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164" fontId="4" fillId="0" borderId="1" xfId="20" applyNumberFormat="1" applyFont="1" applyFill="1" applyBorder="1" applyProtection="1">
      <protection locked="0"/>
    </xf>
    <xf numFmtId="43" fontId="0" fillId="0" borderId="0" xfId="20" applyFont="1" applyProtection="1">
      <protection locked="0"/>
    </xf>
    <xf numFmtId="43" fontId="0" fillId="0" borderId="0" xfId="0" applyNumberFormat="1" applyProtection="1">
      <protection locked="0"/>
    </xf>
    <xf numFmtId="165" fontId="4" fillId="0" borderId="8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4" fillId="2" borderId="9" xfId="21" applyFont="1" applyFill="1" applyBorder="1" applyAlignment="1" applyProtection="1">
      <alignment horizontal="center" vertical="center" wrapText="1"/>
      <protection locked="0"/>
    </xf>
    <xf numFmtId="0" fontId="4" fillId="2" borderId="10" xfId="21" applyFont="1" applyFill="1" applyBorder="1" applyAlignment="1" applyProtection="1">
      <alignment horizontal="center" vertical="center" wrapText="1"/>
      <protection locked="0"/>
    </xf>
    <xf numFmtId="0" fontId="4" fillId="2" borderId="11" xfId="21" applyFont="1" applyFill="1" applyBorder="1" applyAlignment="1" applyProtection="1">
      <alignment horizontal="center" vertical="center" wrapText="1"/>
      <protection locked="0"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4" fontId="4" fillId="2" borderId="3" xfId="21" applyNumberFormat="1" applyFont="1" applyFill="1" applyBorder="1" applyAlignment="1">
      <alignment horizontal="center" vertical="center" wrapText="1"/>
      <protection/>
    </xf>
    <xf numFmtId="4" fontId="4" fillId="2" borderId="16" xfId="21" applyNumberFormat="1" applyFont="1" applyFill="1" applyBorder="1" applyAlignment="1">
      <alignment horizontal="center" vertical="center" wrapText="1"/>
      <protection/>
    </xf>
    <xf numFmtId="165" fontId="4" fillId="0" borderId="8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1000125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3350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view="pageBreakPreview" zoomScaleSheetLayoutView="100" workbookViewId="0" topLeftCell="A1">
      <selection activeCell="J5" sqref="J5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5" style="1" bestFit="1" customWidth="1"/>
    <col min="10" max="16384" width="12" style="1" customWidth="1"/>
  </cols>
  <sheetData>
    <row r="1" spans="1:8" ht="50.1" customHeight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1.25">
      <c r="A2" s="31" t="s">
        <v>1</v>
      </c>
      <c r="B2" s="32"/>
      <c r="C2" s="28" t="s">
        <v>2</v>
      </c>
      <c r="D2" s="29"/>
      <c r="E2" s="29"/>
      <c r="F2" s="29"/>
      <c r="G2" s="30"/>
      <c r="H2" s="37" t="s">
        <v>3</v>
      </c>
    </row>
    <row r="3" spans="1:8" ht="24.95" customHeight="1">
      <c r="A3" s="33"/>
      <c r="B3" s="3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8"/>
    </row>
    <row r="4" spans="1:8" ht="11.25">
      <c r="A4" s="35"/>
      <c r="B4" s="36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9" ht="11.25">
      <c r="A5" s="4" t="s">
        <v>11</v>
      </c>
      <c r="B5" s="5"/>
      <c r="C5" s="6">
        <f>SUM(C6:C12)</f>
        <v>2502908821.05</v>
      </c>
      <c r="D5" s="6">
        <f aca="true" t="shared" si="0" ref="D5:H5">SUM(D6:D12)</f>
        <v>30437028.84</v>
      </c>
      <c r="E5" s="6">
        <f t="shared" si="0"/>
        <v>2533345849.8900003</v>
      </c>
      <c r="F5" s="6">
        <f t="shared" si="0"/>
        <v>1017272433.3299997</v>
      </c>
      <c r="G5" s="6">
        <f t="shared" si="0"/>
        <v>1016662399.1799996</v>
      </c>
      <c r="H5" s="6">
        <f t="shared" si="0"/>
        <v>1516073416.5600004</v>
      </c>
      <c r="I5" s="7"/>
    </row>
    <row r="6" spans="1:9" ht="11.25">
      <c r="A6" s="8"/>
      <c r="B6" s="9" t="s">
        <v>12</v>
      </c>
      <c r="C6" s="10">
        <v>1072315961.6599997</v>
      </c>
      <c r="D6" s="10">
        <v>-1898547.8700000031</v>
      </c>
      <c r="E6" s="10">
        <v>1070417413.79</v>
      </c>
      <c r="F6" s="10">
        <v>463796482.84999985</v>
      </c>
      <c r="G6" s="10">
        <v>493738223.30999994</v>
      </c>
      <c r="H6" s="10">
        <f>E6-F6</f>
        <v>606620930.94</v>
      </c>
      <c r="I6" s="7"/>
    </row>
    <row r="7" spans="1:9" ht="11.25">
      <c r="A7" s="8"/>
      <c r="B7" s="9" t="s">
        <v>13</v>
      </c>
      <c r="C7" s="10">
        <v>23000000</v>
      </c>
      <c r="D7" s="10">
        <v>-26867.55</v>
      </c>
      <c r="E7" s="10">
        <v>22973132.45</v>
      </c>
      <c r="F7" s="10">
        <v>10581789.22</v>
      </c>
      <c r="G7" s="10">
        <v>11312287.48</v>
      </c>
      <c r="H7" s="10">
        <f aca="true" t="shared" si="1" ref="H7:H12">E7-F7</f>
        <v>12391343.229999999</v>
      </c>
      <c r="I7" s="7"/>
    </row>
    <row r="8" spans="1:9" ht="11.25">
      <c r="A8" s="8"/>
      <c r="B8" s="9" t="s">
        <v>14</v>
      </c>
      <c r="C8" s="10">
        <v>267226276.74000016</v>
      </c>
      <c r="D8" s="10">
        <v>8287520.470000003</v>
      </c>
      <c r="E8" s="10">
        <v>275513797.21</v>
      </c>
      <c r="F8" s="10">
        <v>60002193.539999984</v>
      </c>
      <c r="G8" s="10">
        <v>63216066.38000004</v>
      </c>
      <c r="H8" s="10">
        <f t="shared" si="1"/>
        <v>215511603.67</v>
      </c>
      <c r="I8" s="7"/>
    </row>
    <row r="9" spans="1:9" ht="11.25">
      <c r="A9" s="8"/>
      <c r="B9" s="9" t="s">
        <v>15</v>
      </c>
      <c r="C9" s="10">
        <v>487363538.39</v>
      </c>
      <c r="D9" s="10">
        <v>-1159425.269999995</v>
      </c>
      <c r="E9" s="10">
        <v>486204113.12000006</v>
      </c>
      <c r="F9" s="10">
        <v>195197625.49000004</v>
      </c>
      <c r="G9" s="10">
        <v>149846116.03</v>
      </c>
      <c r="H9" s="10">
        <f t="shared" si="1"/>
        <v>291006487.63</v>
      </c>
      <c r="I9" s="7"/>
    </row>
    <row r="10" spans="1:9" ht="11.25">
      <c r="A10" s="8"/>
      <c r="B10" s="9" t="s">
        <v>16</v>
      </c>
      <c r="C10" s="10">
        <v>653003044.2600002</v>
      </c>
      <c r="D10" s="10">
        <v>25234349.059999995</v>
      </c>
      <c r="E10" s="10">
        <v>678237393.3200002</v>
      </c>
      <c r="F10" s="10">
        <v>287694342.22999984</v>
      </c>
      <c r="G10" s="10">
        <v>298549705.9799997</v>
      </c>
      <c r="H10" s="10">
        <f t="shared" si="1"/>
        <v>390543051.09000033</v>
      </c>
      <c r="I10" s="7"/>
    </row>
    <row r="11" spans="1:9" ht="11.25">
      <c r="A11" s="8"/>
      <c r="B11" s="9" t="s">
        <v>17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f t="shared" si="1"/>
        <v>0</v>
      </c>
      <c r="I11" s="7"/>
    </row>
    <row r="12" spans="1:9" ht="11.25">
      <c r="A12" s="8"/>
      <c r="B12" s="9" t="s">
        <v>18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 t="shared" si="1"/>
        <v>0</v>
      </c>
      <c r="I12" s="7"/>
    </row>
    <row r="13" spans="1:9" ht="11.25">
      <c r="A13" s="4" t="s">
        <v>19</v>
      </c>
      <c r="B13" s="5"/>
      <c r="C13" s="11">
        <f>SUM(C14:C22)</f>
        <v>357184204.68</v>
      </c>
      <c r="D13" s="11">
        <f aca="true" t="shared" si="2" ref="D13:H13">SUM(D14:D22)</f>
        <v>24105593.369999997</v>
      </c>
      <c r="E13" s="11">
        <f t="shared" si="2"/>
        <v>381289798.05</v>
      </c>
      <c r="F13" s="11">
        <f t="shared" si="2"/>
        <v>145292440.84000003</v>
      </c>
      <c r="G13" s="11">
        <f t="shared" si="2"/>
        <v>140302431.96000004</v>
      </c>
      <c r="H13" s="11">
        <f t="shared" si="2"/>
        <v>235997357.20999998</v>
      </c>
      <c r="I13" s="7"/>
    </row>
    <row r="14" spans="1:9" ht="11.25">
      <c r="A14" s="8"/>
      <c r="B14" s="9" t="s">
        <v>20</v>
      </c>
      <c r="C14" s="10">
        <v>22852259.32</v>
      </c>
      <c r="D14" s="10">
        <v>1563039.65</v>
      </c>
      <c r="E14" s="10">
        <v>24415298.969999995</v>
      </c>
      <c r="F14" s="10">
        <v>10874820.939999992</v>
      </c>
      <c r="G14" s="10">
        <v>10750747.239999993</v>
      </c>
      <c r="H14" s="10">
        <f>E14-F14</f>
        <v>13540478.030000003</v>
      </c>
      <c r="I14" s="7"/>
    </row>
    <row r="15" spans="1:9" ht="11.25">
      <c r="A15" s="8"/>
      <c r="B15" s="9" t="s">
        <v>21</v>
      </c>
      <c r="C15" s="10">
        <v>18358691.4</v>
      </c>
      <c r="D15" s="10">
        <v>414039.3600000001</v>
      </c>
      <c r="E15" s="10">
        <v>18772730.759999998</v>
      </c>
      <c r="F15" s="10">
        <v>5196644.969999998</v>
      </c>
      <c r="G15" s="10">
        <v>5171460.429999999</v>
      </c>
      <c r="H15" s="10">
        <f aca="true" t="shared" si="3" ref="H15:H22">E15-F15</f>
        <v>13576085.79</v>
      </c>
      <c r="I15" s="7"/>
    </row>
    <row r="16" spans="1:9" ht="11.25">
      <c r="A16" s="8"/>
      <c r="B16" s="9" t="s">
        <v>22</v>
      </c>
      <c r="C16" s="10">
        <v>294399.95999999996</v>
      </c>
      <c r="D16" s="10">
        <v>-62817.12</v>
      </c>
      <c r="E16" s="10">
        <v>231582.84</v>
      </c>
      <c r="F16" s="10">
        <v>229568.32</v>
      </c>
      <c r="G16" s="10">
        <v>229568.32</v>
      </c>
      <c r="H16" s="10">
        <f t="shared" si="3"/>
        <v>2014.5199999999895</v>
      </c>
      <c r="I16" s="7"/>
    </row>
    <row r="17" spans="1:9" ht="11.25">
      <c r="A17" s="8"/>
      <c r="B17" s="9" t="s">
        <v>23</v>
      </c>
      <c r="C17" s="10">
        <v>11744251.08</v>
      </c>
      <c r="D17" s="10">
        <v>18074053.750000004</v>
      </c>
      <c r="E17" s="10">
        <v>29818304.829999994</v>
      </c>
      <c r="F17" s="10">
        <v>7395803.64</v>
      </c>
      <c r="G17" s="10">
        <v>6229717.580000001</v>
      </c>
      <c r="H17" s="10">
        <f t="shared" si="3"/>
        <v>22422501.189999994</v>
      </c>
      <c r="I17" s="7"/>
    </row>
    <row r="18" spans="1:9" ht="11.25">
      <c r="A18" s="8"/>
      <c r="B18" s="9" t="s">
        <v>24</v>
      </c>
      <c r="C18" s="10">
        <v>6760214.47</v>
      </c>
      <c r="D18" s="10">
        <v>2352729.1700000004</v>
      </c>
      <c r="E18" s="10">
        <v>9112943.64</v>
      </c>
      <c r="F18" s="10">
        <v>1072376.17</v>
      </c>
      <c r="G18" s="10">
        <v>972700.2</v>
      </c>
      <c r="H18" s="10">
        <f t="shared" si="3"/>
        <v>8040567.470000001</v>
      </c>
      <c r="I18" s="7"/>
    </row>
    <row r="19" spans="1:9" ht="11.25">
      <c r="A19" s="8"/>
      <c r="B19" s="9" t="s">
        <v>25</v>
      </c>
      <c r="C19" s="10">
        <v>185185252.99</v>
      </c>
      <c r="D19" s="10">
        <v>-12235323.810000004</v>
      </c>
      <c r="E19" s="10">
        <v>172949929.18</v>
      </c>
      <c r="F19" s="10">
        <v>80934270.63000003</v>
      </c>
      <c r="G19" s="10">
        <v>79443319.82000002</v>
      </c>
      <c r="H19" s="10">
        <f t="shared" si="3"/>
        <v>92015658.54999998</v>
      </c>
      <c r="I19" s="7"/>
    </row>
    <row r="20" spans="1:9" ht="11.25">
      <c r="A20" s="8"/>
      <c r="B20" s="9" t="s">
        <v>26</v>
      </c>
      <c r="C20" s="10">
        <v>18288925.390000004</v>
      </c>
      <c r="D20" s="10">
        <v>18016356.189999998</v>
      </c>
      <c r="E20" s="10">
        <v>36305281.58</v>
      </c>
      <c r="F20" s="10">
        <v>7334202.200000001</v>
      </c>
      <c r="G20" s="10">
        <v>7278242.400000001</v>
      </c>
      <c r="H20" s="10">
        <f t="shared" si="3"/>
        <v>28971079.379999995</v>
      </c>
      <c r="I20" s="7"/>
    </row>
    <row r="21" spans="1:9" ht="11.25">
      <c r="A21" s="8"/>
      <c r="B21" s="9" t="s">
        <v>27</v>
      </c>
      <c r="C21" s="10">
        <v>21744769.12</v>
      </c>
      <c r="D21" s="10">
        <v>-10168378.92</v>
      </c>
      <c r="E21" s="10">
        <v>11576390.200000001</v>
      </c>
      <c r="F21" s="10">
        <v>2100658.9</v>
      </c>
      <c r="G21" s="10">
        <v>2081518.9</v>
      </c>
      <c r="H21" s="10">
        <f t="shared" si="3"/>
        <v>9475731.3</v>
      </c>
      <c r="I21" s="7"/>
    </row>
    <row r="22" spans="1:9" ht="11.25">
      <c r="A22" s="8"/>
      <c r="B22" s="9" t="s">
        <v>28</v>
      </c>
      <c r="C22" s="10">
        <v>71955440.95</v>
      </c>
      <c r="D22" s="10">
        <v>6151895.1000000015</v>
      </c>
      <c r="E22" s="10">
        <v>78107336.05</v>
      </c>
      <c r="F22" s="10">
        <v>30154095.070000008</v>
      </c>
      <c r="G22" s="10">
        <v>28145157.070000004</v>
      </c>
      <c r="H22" s="10">
        <f t="shared" si="3"/>
        <v>47953240.97999999</v>
      </c>
      <c r="I22" s="7"/>
    </row>
    <row r="23" spans="1:9" ht="11.25">
      <c r="A23" s="4" t="s">
        <v>29</v>
      </c>
      <c r="B23" s="5"/>
      <c r="C23" s="11">
        <f>SUM(C24:C32)</f>
        <v>1263332891.5700002</v>
      </c>
      <c r="D23" s="11">
        <f aca="true" t="shared" si="4" ref="D23:H23">SUM(D24:D32)</f>
        <v>95430240.43000002</v>
      </c>
      <c r="E23" s="11">
        <f t="shared" si="4"/>
        <v>1358763132</v>
      </c>
      <c r="F23" s="11">
        <f t="shared" si="4"/>
        <v>456169091.27000004</v>
      </c>
      <c r="G23" s="11">
        <f t="shared" si="4"/>
        <v>442934184.55000013</v>
      </c>
      <c r="H23" s="11">
        <f t="shared" si="4"/>
        <v>902594040.7300001</v>
      </c>
      <c r="I23" s="7"/>
    </row>
    <row r="24" spans="1:9" ht="11.25">
      <c r="A24" s="8"/>
      <c r="B24" s="9" t="s">
        <v>30</v>
      </c>
      <c r="C24" s="10">
        <v>337341690.32</v>
      </c>
      <c r="D24" s="10">
        <v>17498142.77</v>
      </c>
      <c r="E24" s="10">
        <v>354839833.09000003</v>
      </c>
      <c r="F24" s="10">
        <v>125682263.38000004</v>
      </c>
      <c r="G24" s="10">
        <v>124713717.13000003</v>
      </c>
      <c r="H24" s="10">
        <f>E24-F24</f>
        <v>229157569.70999998</v>
      </c>
      <c r="I24" s="7"/>
    </row>
    <row r="25" spans="1:9" ht="11.25">
      <c r="A25" s="8"/>
      <c r="B25" s="9" t="s">
        <v>31</v>
      </c>
      <c r="C25" s="10">
        <v>47968936.419999994</v>
      </c>
      <c r="D25" s="10">
        <v>6198624.860000001</v>
      </c>
      <c r="E25" s="10">
        <v>54167561.279999994</v>
      </c>
      <c r="F25" s="10">
        <v>20942466.200000003</v>
      </c>
      <c r="G25" s="10">
        <v>20652073.390000004</v>
      </c>
      <c r="H25" s="10">
        <f aca="true" t="shared" si="5" ref="H25:H32">E25-F25</f>
        <v>33225095.07999999</v>
      </c>
      <c r="I25" s="7"/>
    </row>
    <row r="26" spans="1:9" ht="11.25">
      <c r="A26" s="8"/>
      <c r="B26" s="9" t="s">
        <v>32</v>
      </c>
      <c r="C26" s="10">
        <v>147573747.42999998</v>
      </c>
      <c r="D26" s="10">
        <v>37858348.71</v>
      </c>
      <c r="E26" s="10">
        <v>185432096.13999993</v>
      </c>
      <c r="F26" s="10">
        <v>33469978.600000005</v>
      </c>
      <c r="G26" s="10">
        <v>32922171.500000007</v>
      </c>
      <c r="H26" s="10">
        <f t="shared" si="5"/>
        <v>151962117.53999993</v>
      </c>
      <c r="I26" s="7"/>
    </row>
    <row r="27" spans="1:9" ht="11.25">
      <c r="A27" s="8"/>
      <c r="B27" s="9" t="s">
        <v>33</v>
      </c>
      <c r="C27" s="10">
        <v>42530643.94</v>
      </c>
      <c r="D27" s="10">
        <v>241010.0999999996</v>
      </c>
      <c r="E27" s="10">
        <v>42771654.04000001</v>
      </c>
      <c r="F27" s="10">
        <v>32129648.66000002</v>
      </c>
      <c r="G27" s="10">
        <v>32058426.170000017</v>
      </c>
      <c r="H27" s="10">
        <f t="shared" si="5"/>
        <v>10642005.379999988</v>
      </c>
      <c r="I27" s="7"/>
    </row>
    <row r="28" spans="1:9" ht="11.25">
      <c r="A28" s="8"/>
      <c r="B28" s="9" t="s">
        <v>34</v>
      </c>
      <c r="C28" s="10">
        <v>457879194.6500002</v>
      </c>
      <c r="D28" s="10">
        <v>38878765.99</v>
      </c>
      <c r="E28" s="10">
        <v>496757960.64000016</v>
      </c>
      <c r="F28" s="10">
        <v>180651815.65</v>
      </c>
      <c r="G28" s="10">
        <v>171988393.09</v>
      </c>
      <c r="H28" s="10">
        <f t="shared" si="5"/>
        <v>316106144.9900001</v>
      </c>
      <c r="I28" s="7"/>
    </row>
    <row r="29" spans="1:9" ht="11.25">
      <c r="A29" s="8"/>
      <c r="B29" s="9" t="s">
        <v>35</v>
      </c>
      <c r="C29" s="10">
        <v>95055948.16999999</v>
      </c>
      <c r="D29" s="10">
        <v>-1411333.2100000004</v>
      </c>
      <c r="E29" s="10">
        <v>93644614.96</v>
      </c>
      <c r="F29" s="10">
        <v>33743804.76</v>
      </c>
      <c r="G29" s="10">
        <v>31307183.419999998</v>
      </c>
      <c r="H29" s="10">
        <f t="shared" si="5"/>
        <v>59900810.199999996</v>
      </c>
      <c r="I29" s="7"/>
    </row>
    <row r="30" spans="1:9" ht="11.25">
      <c r="A30" s="8"/>
      <c r="B30" s="9" t="s">
        <v>36</v>
      </c>
      <c r="C30" s="10">
        <v>4387288.95</v>
      </c>
      <c r="D30" s="10">
        <v>-2167670.63</v>
      </c>
      <c r="E30" s="10">
        <v>2219618.32</v>
      </c>
      <c r="F30" s="10">
        <v>434123.63000000006</v>
      </c>
      <c r="G30" s="10">
        <v>422121.92000000004</v>
      </c>
      <c r="H30" s="10">
        <f t="shared" si="5"/>
        <v>1785494.6899999997</v>
      </c>
      <c r="I30" s="7"/>
    </row>
    <row r="31" spans="1:9" ht="11.25">
      <c r="A31" s="8"/>
      <c r="B31" s="9" t="s">
        <v>37</v>
      </c>
      <c r="C31" s="10">
        <v>46067932.88</v>
      </c>
      <c r="D31" s="10">
        <v>-7717735.64</v>
      </c>
      <c r="E31" s="10">
        <v>38350197.239999995</v>
      </c>
      <c r="F31" s="10">
        <v>6213764.36</v>
      </c>
      <c r="G31" s="10">
        <v>6114177.23</v>
      </c>
      <c r="H31" s="10">
        <f t="shared" si="5"/>
        <v>32136432.879999995</v>
      </c>
      <c r="I31" s="7"/>
    </row>
    <row r="32" spans="1:9" ht="11.25">
      <c r="A32" s="8"/>
      <c r="B32" s="9" t="s">
        <v>38</v>
      </c>
      <c r="C32" s="10">
        <v>84527508.81000006</v>
      </c>
      <c r="D32" s="10">
        <v>6052087.480000001</v>
      </c>
      <c r="E32" s="10">
        <v>90579596.29</v>
      </c>
      <c r="F32" s="10">
        <v>22901226.029999986</v>
      </c>
      <c r="G32" s="10">
        <v>22755920.69999999</v>
      </c>
      <c r="H32" s="10">
        <f t="shared" si="5"/>
        <v>67678370.26000002</v>
      </c>
      <c r="I32" s="7"/>
    </row>
    <row r="33" spans="1:9" ht="11.25">
      <c r="A33" s="4" t="s">
        <v>39</v>
      </c>
      <c r="B33" s="5"/>
      <c r="C33" s="11">
        <f>SUM(C34:C42)</f>
        <v>844244415.6499999</v>
      </c>
      <c r="D33" s="11">
        <f aca="true" t="shared" si="6" ref="D33:H33">SUM(D34:D42)</f>
        <v>290053566.84000003</v>
      </c>
      <c r="E33" s="11">
        <f t="shared" si="6"/>
        <v>1134297982.4900002</v>
      </c>
      <c r="F33" s="11">
        <f t="shared" si="6"/>
        <v>572549520.48</v>
      </c>
      <c r="G33" s="11">
        <f t="shared" si="6"/>
        <v>543641889.2</v>
      </c>
      <c r="H33" s="11">
        <f t="shared" si="6"/>
        <v>561748462.0100001</v>
      </c>
      <c r="I33" s="7"/>
    </row>
    <row r="34" spans="1:9" ht="11.25">
      <c r="A34" s="8"/>
      <c r="B34" s="9" t="s">
        <v>40</v>
      </c>
      <c r="C34" s="10">
        <v>18401607.43</v>
      </c>
      <c r="D34" s="10">
        <v>-4947002.17</v>
      </c>
      <c r="E34" s="10">
        <v>13454605.259999998</v>
      </c>
      <c r="F34" s="10">
        <v>5323768.92</v>
      </c>
      <c r="G34" s="10">
        <v>5323768.92</v>
      </c>
      <c r="H34" s="10">
        <f>E34-F34</f>
        <v>8130836.339999998</v>
      </c>
      <c r="I34" s="7"/>
    </row>
    <row r="35" spans="1:9" ht="11.25">
      <c r="A35" s="8"/>
      <c r="B35" s="9" t="s">
        <v>41</v>
      </c>
      <c r="C35" s="10">
        <v>698701867.0899999</v>
      </c>
      <c r="D35" s="10">
        <v>99801425.04000002</v>
      </c>
      <c r="E35" s="10">
        <v>798503292.1300001</v>
      </c>
      <c r="F35" s="10">
        <v>388817693.38</v>
      </c>
      <c r="G35" s="10">
        <v>369507069.95</v>
      </c>
      <c r="H35" s="10">
        <f aca="true" t="shared" si="7" ref="H35:H42">E35-F35</f>
        <v>409685598.7500001</v>
      </c>
      <c r="I35" s="7"/>
    </row>
    <row r="36" spans="1:9" ht="11.25">
      <c r="A36" s="8"/>
      <c r="B36" s="9" t="s">
        <v>42</v>
      </c>
      <c r="C36" s="10">
        <v>55918231.27</v>
      </c>
      <c r="D36" s="10">
        <v>146515344.34</v>
      </c>
      <c r="E36" s="10">
        <v>202433575.60999998</v>
      </c>
      <c r="F36" s="10">
        <v>128532625.51</v>
      </c>
      <c r="G36" s="10">
        <v>124604312.16000001</v>
      </c>
      <c r="H36" s="10">
        <f t="shared" si="7"/>
        <v>73900950.09999998</v>
      </c>
      <c r="I36" s="7"/>
    </row>
    <row r="37" spans="1:9" ht="11.25">
      <c r="A37" s="8"/>
      <c r="B37" s="9" t="s">
        <v>43</v>
      </c>
      <c r="C37" s="10">
        <v>70137373.72</v>
      </c>
      <c r="D37" s="10">
        <v>46204029.150000006</v>
      </c>
      <c r="E37" s="10">
        <v>116341402.86999999</v>
      </c>
      <c r="F37" s="10">
        <v>46897115.629999995</v>
      </c>
      <c r="G37" s="10">
        <v>41228421.13</v>
      </c>
      <c r="H37" s="10">
        <f t="shared" si="7"/>
        <v>69444287.24</v>
      </c>
      <c r="I37" s="7"/>
    </row>
    <row r="38" spans="1:9" ht="11.25">
      <c r="A38" s="8"/>
      <c r="B38" s="9" t="s">
        <v>44</v>
      </c>
      <c r="C38" s="10">
        <v>1085336.14</v>
      </c>
      <c r="D38" s="10">
        <v>0</v>
      </c>
      <c r="E38" s="10">
        <v>1085336.14</v>
      </c>
      <c r="F38" s="10">
        <v>526046.56</v>
      </c>
      <c r="G38" s="10">
        <v>526046.56</v>
      </c>
      <c r="H38" s="10">
        <f t="shared" si="7"/>
        <v>559289.5799999998</v>
      </c>
      <c r="I38" s="7"/>
    </row>
    <row r="39" spans="1:9" ht="11.25">
      <c r="A39" s="8"/>
      <c r="B39" s="9" t="s">
        <v>45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7"/>
        <v>0</v>
      </c>
      <c r="I39" s="7"/>
    </row>
    <row r="40" spans="1:9" ht="11.25">
      <c r="A40" s="8"/>
      <c r="B40" s="9" t="s">
        <v>46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f t="shared" si="7"/>
        <v>0</v>
      </c>
      <c r="I40" s="7"/>
    </row>
    <row r="41" spans="1:9" ht="11.25">
      <c r="A41" s="8"/>
      <c r="B41" s="9" t="s">
        <v>47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f t="shared" si="7"/>
        <v>0</v>
      </c>
      <c r="I41" s="7"/>
    </row>
    <row r="42" spans="1:9" ht="11.25">
      <c r="A42" s="8"/>
      <c r="B42" s="9" t="s">
        <v>48</v>
      </c>
      <c r="C42" s="12">
        <v>0</v>
      </c>
      <c r="D42" s="13">
        <v>2479770.48</v>
      </c>
      <c r="E42" s="13">
        <v>2479770.48</v>
      </c>
      <c r="F42" s="14">
        <v>2452270.48</v>
      </c>
      <c r="G42" s="14">
        <v>2452270.48</v>
      </c>
      <c r="H42" s="14">
        <f t="shared" si="7"/>
        <v>27500</v>
      </c>
      <c r="I42" s="7"/>
    </row>
    <row r="43" spans="1:9" ht="11.25">
      <c r="A43" s="4" t="s">
        <v>49</v>
      </c>
      <c r="B43" s="5"/>
      <c r="C43" s="11">
        <f>SUM(C44:C52)</f>
        <v>107949995.75999999</v>
      </c>
      <c r="D43" s="11">
        <f aca="true" t="shared" si="8" ref="D43:H43">SUM(D44:D52)</f>
        <v>108359124.95</v>
      </c>
      <c r="E43" s="11">
        <f t="shared" si="8"/>
        <v>216309120.70999998</v>
      </c>
      <c r="F43" s="11">
        <f t="shared" si="8"/>
        <v>21008099.939999998</v>
      </c>
      <c r="G43" s="11">
        <f t="shared" si="8"/>
        <v>20744112.370000005</v>
      </c>
      <c r="H43" s="11">
        <f t="shared" si="8"/>
        <v>195301020.77</v>
      </c>
      <c r="I43" s="7"/>
    </row>
    <row r="44" spans="1:9" ht="11.25">
      <c r="A44" s="8"/>
      <c r="B44" s="9" t="s">
        <v>50</v>
      </c>
      <c r="C44" s="10">
        <v>24193408.069999997</v>
      </c>
      <c r="D44" s="10">
        <v>7696636.410000001</v>
      </c>
      <c r="E44" s="10">
        <v>31890044.48</v>
      </c>
      <c r="F44" s="10">
        <v>10669894.329999998</v>
      </c>
      <c r="G44" s="10">
        <v>10407196.760000002</v>
      </c>
      <c r="H44" s="10">
        <f>E44-F44</f>
        <v>21220150.150000002</v>
      </c>
      <c r="I44" s="7"/>
    </row>
    <row r="45" spans="1:9" ht="11.25">
      <c r="A45" s="8"/>
      <c r="B45" s="9" t="s">
        <v>51</v>
      </c>
      <c r="C45" s="10">
        <v>2968534</v>
      </c>
      <c r="D45" s="10">
        <v>259519.25999999995</v>
      </c>
      <c r="E45" s="10">
        <v>3228053.2600000002</v>
      </c>
      <c r="F45" s="10">
        <v>484017.0399999999</v>
      </c>
      <c r="G45" s="10">
        <v>484017.0399999999</v>
      </c>
      <c r="H45" s="10">
        <f aca="true" t="shared" si="9" ref="H45:H64">E45-F45</f>
        <v>2744036.22</v>
      </c>
      <c r="I45" s="7"/>
    </row>
    <row r="46" spans="1:9" ht="11.25">
      <c r="A46" s="8"/>
      <c r="B46" s="9" t="s">
        <v>52</v>
      </c>
      <c r="C46" s="10">
        <v>1085038</v>
      </c>
      <c r="D46" s="10">
        <v>60671.009999999995</v>
      </c>
      <c r="E46" s="10">
        <v>1145709.01</v>
      </c>
      <c r="F46" s="10">
        <v>239756.16999999998</v>
      </c>
      <c r="G46" s="10">
        <v>239756.16999999998</v>
      </c>
      <c r="H46" s="10">
        <f t="shared" si="9"/>
        <v>905952.8400000001</v>
      </c>
      <c r="I46" s="7"/>
    </row>
    <row r="47" spans="1:9" ht="11.25">
      <c r="A47" s="8"/>
      <c r="B47" s="9" t="s">
        <v>53</v>
      </c>
      <c r="C47" s="10">
        <v>42080000</v>
      </c>
      <c r="D47" s="10">
        <v>-7413960.969999999</v>
      </c>
      <c r="E47" s="10">
        <v>34666039.03</v>
      </c>
      <c r="F47" s="10">
        <v>0</v>
      </c>
      <c r="G47" s="10">
        <v>0</v>
      </c>
      <c r="H47" s="10">
        <f t="shared" si="9"/>
        <v>34666039.03</v>
      </c>
      <c r="I47" s="7"/>
    </row>
    <row r="48" spans="1:9" ht="11.25">
      <c r="A48" s="8"/>
      <c r="B48" s="9" t="s">
        <v>54</v>
      </c>
      <c r="C48" s="10">
        <v>112183.5</v>
      </c>
      <c r="D48" s="10">
        <v>4180367.85</v>
      </c>
      <c r="E48" s="10">
        <v>4292551.35</v>
      </c>
      <c r="F48" s="10">
        <v>2841121.98</v>
      </c>
      <c r="G48" s="10">
        <v>2841121.98</v>
      </c>
      <c r="H48" s="10">
        <f t="shared" si="9"/>
        <v>1451429.3699999996</v>
      </c>
      <c r="I48" s="7"/>
    </row>
    <row r="49" spans="1:9" ht="11.25">
      <c r="A49" s="8"/>
      <c r="B49" s="9" t="s">
        <v>55</v>
      </c>
      <c r="C49" s="10">
        <v>23090481.84</v>
      </c>
      <c r="D49" s="10">
        <v>5861587.929999998</v>
      </c>
      <c r="E49" s="10">
        <v>28952069.77</v>
      </c>
      <c r="F49" s="10">
        <v>4198611.57</v>
      </c>
      <c r="G49" s="10">
        <v>4197321.57</v>
      </c>
      <c r="H49" s="10">
        <f t="shared" si="9"/>
        <v>24753458.2</v>
      </c>
      <c r="I49" s="7"/>
    </row>
    <row r="50" spans="1:9" ht="11.25">
      <c r="A50" s="8"/>
      <c r="B50" s="9" t="s">
        <v>56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f t="shared" si="9"/>
        <v>0</v>
      </c>
      <c r="I50" s="7"/>
    </row>
    <row r="51" spans="1:9" ht="11.25">
      <c r="A51" s="8"/>
      <c r="B51" s="9" t="s">
        <v>57</v>
      </c>
      <c r="C51" s="10">
        <v>0</v>
      </c>
      <c r="D51" s="10">
        <v>115000</v>
      </c>
      <c r="E51" s="10">
        <v>115000</v>
      </c>
      <c r="F51" s="10">
        <v>0</v>
      </c>
      <c r="G51" s="10">
        <v>0</v>
      </c>
      <c r="H51" s="10">
        <f t="shared" si="9"/>
        <v>115000</v>
      </c>
      <c r="I51" s="7"/>
    </row>
    <row r="52" spans="1:9" ht="11.25">
      <c r="A52" s="8"/>
      <c r="B52" s="9" t="s">
        <v>58</v>
      </c>
      <c r="C52" s="10">
        <v>14420350.35</v>
      </c>
      <c r="D52" s="10">
        <v>97599303.46000001</v>
      </c>
      <c r="E52" s="10">
        <v>112019653.81</v>
      </c>
      <c r="F52" s="10">
        <v>2574698.8499999996</v>
      </c>
      <c r="G52" s="10">
        <v>2574698.8499999996</v>
      </c>
      <c r="H52" s="10">
        <f t="shared" si="9"/>
        <v>109444954.96000001</v>
      </c>
      <c r="I52" s="7"/>
    </row>
    <row r="53" spans="1:9" ht="11.25">
      <c r="A53" s="4" t="s">
        <v>59</v>
      </c>
      <c r="B53" s="5"/>
      <c r="C53" s="11">
        <f>SUM(C54:C56)</f>
        <v>743470978.29</v>
      </c>
      <c r="D53" s="11">
        <f aca="true" t="shared" si="10" ref="D53:H53">SUM(D54:D56)</f>
        <v>647290835.11</v>
      </c>
      <c r="E53" s="11">
        <f t="shared" si="10"/>
        <v>1390761813.3999996</v>
      </c>
      <c r="F53" s="11">
        <f t="shared" si="10"/>
        <v>352782054.09999996</v>
      </c>
      <c r="G53" s="11">
        <f t="shared" si="10"/>
        <v>333769098.44000006</v>
      </c>
      <c r="H53" s="11">
        <f t="shared" si="10"/>
        <v>1037979759.2999996</v>
      </c>
      <c r="I53" s="7"/>
    </row>
    <row r="54" spans="1:9" ht="11.25">
      <c r="A54" s="8"/>
      <c r="B54" s="9" t="s">
        <v>60</v>
      </c>
      <c r="C54" s="15">
        <v>544170978.29</v>
      </c>
      <c r="D54" s="15">
        <v>473535904.67999995</v>
      </c>
      <c r="E54" s="15">
        <v>1017706882.9699997</v>
      </c>
      <c r="F54" s="15">
        <v>261036960.38</v>
      </c>
      <c r="G54" s="15">
        <v>245951722.44000006</v>
      </c>
      <c r="H54" s="15">
        <f t="shared" si="9"/>
        <v>756669922.5899997</v>
      </c>
      <c r="I54" s="7"/>
    </row>
    <row r="55" spans="1:9" ht="11.25">
      <c r="A55" s="8"/>
      <c r="B55" s="9" t="s">
        <v>61</v>
      </c>
      <c r="C55" s="15">
        <v>199300000</v>
      </c>
      <c r="D55" s="15">
        <v>173574541.59999996</v>
      </c>
      <c r="E55" s="15">
        <v>372874541.59999996</v>
      </c>
      <c r="F55" s="15">
        <v>91564704.9</v>
      </c>
      <c r="G55" s="15">
        <v>87636987.18</v>
      </c>
      <c r="H55" s="15">
        <f t="shared" si="9"/>
        <v>281309836.6999999</v>
      </c>
      <c r="I55" s="7"/>
    </row>
    <row r="56" spans="1:9" ht="11.25">
      <c r="A56" s="8"/>
      <c r="B56" s="9" t="s">
        <v>62</v>
      </c>
      <c r="C56" s="15">
        <v>0</v>
      </c>
      <c r="D56" s="15">
        <v>180388.83</v>
      </c>
      <c r="E56" s="15">
        <v>180388.83</v>
      </c>
      <c r="F56" s="15">
        <v>180388.82</v>
      </c>
      <c r="G56" s="15">
        <v>180388.82</v>
      </c>
      <c r="H56" s="15">
        <f t="shared" si="9"/>
        <v>0.009999999980209395</v>
      </c>
      <c r="I56" s="7"/>
    </row>
    <row r="57" spans="1:9" ht="11.25">
      <c r="A57" s="4" t="s">
        <v>63</v>
      </c>
      <c r="B57" s="5"/>
      <c r="C57" s="11">
        <f>SUM(C58:C64)</f>
        <v>300000</v>
      </c>
      <c r="D57" s="11">
        <f aca="true" t="shared" si="11" ref="D57:H57">SUM(D58:D64)</f>
        <v>8755572.3</v>
      </c>
      <c r="E57" s="11">
        <f t="shared" si="11"/>
        <v>9055572.3</v>
      </c>
      <c r="F57" s="11">
        <f t="shared" si="11"/>
        <v>1097988.2</v>
      </c>
      <c r="G57" s="11">
        <f t="shared" si="11"/>
        <v>1097988.2</v>
      </c>
      <c r="H57" s="11">
        <f t="shared" si="11"/>
        <v>7957584.100000001</v>
      </c>
      <c r="I57" s="7"/>
    </row>
    <row r="58" spans="1:9" ht="11.25">
      <c r="A58" s="8"/>
      <c r="B58" s="9" t="s">
        <v>64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9"/>
        <v>0</v>
      </c>
      <c r="I58" s="7"/>
    </row>
    <row r="59" spans="1:9" ht="11.25">
      <c r="A59" s="8"/>
      <c r="B59" s="9" t="s">
        <v>65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9"/>
        <v>0</v>
      </c>
      <c r="I59" s="7"/>
    </row>
    <row r="60" spans="1:9" ht="11.25">
      <c r="A60" s="8"/>
      <c r="B60" s="9" t="s">
        <v>66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9"/>
        <v>0</v>
      </c>
      <c r="I60" s="7"/>
    </row>
    <row r="61" spans="1:9" ht="11.25">
      <c r="A61" s="8"/>
      <c r="B61" s="9" t="s">
        <v>67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9"/>
        <v>0</v>
      </c>
      <c r="I61" s="7"/>
    </row>
    <row r="62" spans="1:9" ht="11.25">
      <c r="A62" s="8"/>
      <c r="B62" s="9" t="s">
        <v>68</v>
      </c>
      <c r="C62" s="10">
        <v>300000</v>
      </c>
      <c r="D62" s="10">
        <v>1000702.6</v>
      </c>
      <c r="E62" s="10">
        <v>1300702.6</v>
      </c>
      <c r="F62" s="10">
        <v>1097988.2</v>
      </c>
      <c r="G62" s="10">
        <v>1097988.2</v>
      </c>
      <c r="H62" s="10">
        <f t="shared" si="9"/>
        <v>202714.40000000014</v>
      </c>
      <c r="I62" s="7"/>
    </row>
    <row r="63" spans="1:9" ht="11.25">
      <c r="A63" s="8"/>
      <c r="B63" s="9" t="s">
        <v>69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f t="shared" si="9"/>
        <v>0</v>
      </c>
      <c r="I63" s="7"/>
    </row>
    <row r="64" spans="1:9" ht="11.25">
      <c r="A64" s="8"/>
      <c r="B64" s="9" t="s">
        <v>70</v>
      </c>
      <c r="C64" s="12">
        <v>0</v>
      </c>
      <c r="D64" s="10">
        <v>7754869.7</v>
      </c>
      <c r="E64" s="10">
        <v>7754869.7</v>
      </c>
      <c r="F64" s="12">
        <v>0</v>
      </c>
      <c r="G64" s="12">
        <v>0</v>
      </c>
      <c r="H64" s="16">
        <f t="shared" si="9"/>
        <v>7754869.7</v>
      </c>
      <c r="I64" s="7"/>
    </row>
    <row r="65" spans="1:9" ht="11.25">
      <c r="A65" s="4" t="s">
        <v>71</v>
      </c>
      <c r="B65" s="5"/>
      <c r="C65" s="17">
        <f>SUM(C66:C68)</f>
        <v>0</v>
      </c>
      <c r="D65" s="17">
        <f aca="true" t="shared" si="12" ref="D65:H65">SUM(D66:D68)</f>
        <v>0</v>
      </c>
      <c r="E65" s="17">
        <f t="shared" si="12"/>
        <v>0</v>
      </c>
      <c r="F65" s="17">
        <f t="shared" si="12"/>
        <v>0</v>
      </c>
      <c r="G65" s="17">
        <f t="shared" si="12"/>
        <v>0</v>
      </c>
      <c r="H65" s="12">
        <f t="shared" si="12"/>
        <v>0</v>
      </c>
      <c r="I65" s="7"/>
    </row>
    <row r="66" spans="1:9" ht="11.25">
      <c r="A66" s="8"/>
      <c r="B66" s="9" t="s">
        <v>72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/>
      <c r="I66" s="7"/>
    </row>
    <row r="67" spans="1:9" ht="11.25">
      <c r="A67" s="8"/>
      <c r="B67" s="9" t="s">
        <v>73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/>
      <c r="I67" s="7"/>
    </row>
    <row r="68" spans="1:9" ht="11.25">
      <c r="A68" s="8"/>
      <c r="B68" s="9" t="s">
        <v>74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/>
      <c r="I68" s="7"/>
    </row>
    <row r="69" spans="1:9" ht="11.25">
      <c r="A69" s="4" t="s">
        <v>75</v>
      </c>
      <c r="B69" s="5"/>
      <c r="C69" s="11">
        <f>SUM(C70:C76)</f>
        <v>188019857.44</v>
      </c>
      <c r="D69" s="11">
        <f aca="true" t="shared" si="13" ref="D69:H69">SUM(D70:D76)</f>
        <v>-29636477.06</v>
      </c>
      <c r="E69" s="11">
        <f t="shared" si="13"/>
        <v>158383380.38</v>
      </c>
      <c r="F69" s="11">
        <f t="shared" si="13"/>
        <v>82270277.88</v>
      </c>
      <c r="G69" s="11">
        <f t="shared" si="13"/>
        <v>82270277.88</v>
      </c>
      <c r="H69" s="11">
        <f t="shared" si="13"/>
        <v>76113102.5</v>
      </c>
      <c r="I69" s="7"/>
    </row>
    <row r="70" spans="1:9" ht="11.25">
      <c r="A70" s="8"/>
      <c r="B70" s="9" t="s">
        <v>76</v>
      </c>
      <c r="C70" s="10">
        <v>75512578.02</v>
      </c>
      <c r="D70" s="10">
        <v>0</v>
      </c>
      <c r="E70" s="10">
        <v>75512578.02</v>
      </c>
      <c r="F70" s="10">
        <v>37321997.24</v>
      </c>
      <c r="G70" s="10">
        <v>37321997.24</v>
      </c>
      <c r="H70" s="10">
        <f>E70-F70</f>
        <v>38190580.779999994</v>
      </c>
      <c r="I70" s="7"/>
    </row>
    <row r="71" spans="1:9" ht="11.25">
      <c r="A71" s="8"/>
      <c r="B71" s="9" t="s">
        <v>77</v>
      </c>
      <c r="C71" s="10">
        <v>110405199.42</v>
      </c>
      <c r="D71" s="10">
        <v>-28450000</v>
      </c>
      <c r="E71" s="10">
        <v>81955199.42</v>
      </c>
      <c r="F71" s="10">
        <v>44134757.7</v>
      </c>
      <c r="G71" s="10">
        <v>44134757.7</v>
      </c>
      <c r="H71" s="10">
        <f aca="true" t="shared" si="14" ref="H71:H76">E71-F71</f>
        <v>37820441.72</v>
      </c>
      <c r="I71" s="7"/>
    </row>
    <row r="72" spans="1:9" ht="11.25">
      <c r="A72" s="8"/>
      <c r="B72" s="9" t="s">
        <v>78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4"/>
        <v>0</v>
      </c>
      <c r="I72" s="7"/>
    </row>
    <row r="73" spans="1:9" ht="11.25">
      <c r="A73" s="8"/>
      <c r="B73" s="9" t="s">
        <v>79</v>
      </c>
      <c r="C73" s="10">
        <v>102080</v>
      </c>
      <c r="D73" s="10">
        <v>0</v>
      </c>
      <c r="E73" s="10">
        <v>102080</v>
      </c>
      <c r="F73" s="10">
        <v>0</v>
      </c>
      <c r="G73" s="10">
        <v>0</v>
      </c>
      <c r="H73" s="10">
        <f t="shared" si="14"/>
        <v>102080</v>
      </c>
      <c r="I73" s="7"/>
    </row>
    <row r="74" spans="1:9" ht="11.25">
      <c r="A74" s="8"/>
      <c r="B74" s="9" t="s">
        <v>80</v>
      </c>
      <c r="C74" s="10">
        <v>2000000</v>
      </c>
      <c r="D74" s="10">
        <v>-1186477.06</v>
      </c>
      <c r="E74" s="10">
        <v>813522.94</v>
      </c>
      <c r="F74" s="10">
        <v>813522.94</v>
      </c>
      <c r="G74" s="10">
        <v>813522.94</v>
      </c>
      <c r="H74" s="10">
        <f t="shared" si="14"/>
        <v>0</v>
      </c>
      <c r="I74" s="7"/>
    </row>
    <row r="75" spans="1:9" ht="11.25">
      <c r="A75" s="8"/>
      <c r="B75" s="9" t="s">
        <v>81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si="14"/>
        <v>0</v>
      </c>
      <c r="I75" s="7"/>
    </row>
    <row r="76" spans="1:9" ht="11.25">
      <c r="A76" s="18"/>
      <c r="B76" s="19" t="s">
        <v>82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14"/>
        <v>0</v>
      </c>
      <c r="I76" s="7"/>
    </row>
    <row r="77" spans="1:9" ht="11.25">
      <c r="A77" s="20"/>
      <c r="B77" s="21" t="s">
        <v>83</v>
      </c>
      <c r="C77" s="22">
        <f>SUM(C5+C13+C23+C33+C43+C53+C57+C65+C69)</f>
        <v>6007411164.44</v>
      </c>
      <c r="D77" s="22">
        <f aca="true" t="shared" si="15" ref="D77:H77">SUM(D5+D13+D23+D33+D43+D53+D57+D65+D69)</f>
        <v>1174795484.78</v>
      </c>
      <c r="E77" s="22">
        <f t="shared" si="15"/>
        <v>7182206649.22</v>
      </c>
      <c r="F77" s="22">
        <f t="shared" si="15"/>
        <v>2648441906.0399995</v>
      </c>
      <c r="G77" s="22">
        <f>SUM(G5+G13+G23+G33+G43+G53+G57+G65+G69)</f>
        <v>2581422381.7799997</v>
      </c>
      <c r="H77" s="22">
        <f t="shared" si="15"/>
        <v>4533764743.18</v>
      </c>
      <c r="I77" s="7"/>
    </row>
    <row r="79" spans="3:8" ht="11.25">
      <c r="C79" s="23"/>
      <c r="D79" s="23"/>
      <c r="E79" s="23"/>
      <c r="F79" s="23"/>
      <c r="G79" s="23"/>
      <c r="H79" s="23"/>
    </row>
    <row r="80" spans="3:8" ht="11.25">
      <c r="C80" s="24"/>
      <c r="D80" s="24"/>
      <c r="E80" s="24"/>
      <c r="F80" s="24"/>
      <c r="G80" s="24"/>
      <c r="H80" s="24"/>
    </row>
    <row r="92" spans="2:6" ht="11.25">
      <c r="B92" s="25" t="s">
        <v>84</v>
      </c>
      <c r="C92" s="26"/>
      <c r="D92" s="39" t="s">
        <v>85</v>
      </c>
      <c r="E92" s="39"/>
      <c r="F92" s="39"/>
    </row>
    <row r="93" spans="2:6" ht="11.25">
      <c r="B93" s="27" t="s">
        <v>86</v>
      </c>
      <c r="C93" s="26"/>
      <c r="D93" s="40" t="s">
        <v>87</v>
      </c>
      <c r="E93" s="40"/>
      <c r="F93" s="40"/>
    </row>
  </sheetData>
  <sheetProtection formatCells="0" formatColumns="0" formatRows="0" autoFilter="0"/>
  <mergeCells count="6">
    <mergeCell ref="D93:F93"/>
    <mergeCell ref="A1:H1"/>
    <mergeCell ref="A2:B4"/>
    <mergeCell ref="C2:G2"/>
    <mergeCell ref="H2:H3"/>
    <mergeCell ref="D92:F92"/>
  </mergeCells>
  <printOptions horizontalCentered="1"/>
  <pageMargins left="0.25" right="0.25" top="0.75" bottom="0.75" header="0.3" footer="0.3"/>
  <pageSetup fitToHeight="1" fitToWidth="1" horizontalDpi="600" verticalDpi="600" orientation="portrait" scale="68" r:id="rId2"/>
  <ignoredErrors>
    <ignoredError sqref="C5:H12" unlockedFormula="1"/>
    <ignoredError sqref="C13:H7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2020-07-28T20:04:27Z</dcterms:created>
  <dcterms:modified xsi:type="dcterms:W3CDTF">2020-07-29T14:55:40Z</dcterms:modified>
  <cp:category/>
  <cp:version/>
  <cp:contentType/>
  <cp:contentStatus/>
</cp:coreProperties>
</file>